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ttps://cuaorg.sharepoint.com/sites/CUA/Shared Documents/General Drive/ANNUAL MEETING 2022/AV_RECORDINGS/"/>
    </mc:Choice>
  </mc:AlternateContent>
  <xr:revisionPtr revIDLastSave="0" documentId="8_{BF88E73C-8FCE-4A0C-8D56-91229ACC166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MAV Exhibitor Request Form" sheetId="2" r:id="rId1"/>
    <sheet name="Sheet1" sheetId="3" state="hidden" r:id="rId2"/>
  </sheets>
  <definedNames>
    <definedName name="_xlnm.Print_Area" localSheetId="0">'FMAV Exhibitor Request Form'!$A$1:$N$38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5" i="2" l="1"/>
  <c r="N25" i="2" s="1"/>
  <c r="B4" i="2" l="1"/>
  <c r="L17" i="2"/>
  <c r="N17" i="2" s="1"/>
  <c r="M35" i="2" l="1"/>
  <c r="M34" i="2"/>
  <c r="L18" i="2"/>
  <c r="N18" i="2" s="1"/>
  <c r="L19" i="2"/>
  <c r="N19" i="2" s="1"/>
  <c r="L20" i="2"/>
  <c r="N20" i="2" s="1"/>
  <c r="L22" i="2"/>
  <c r="N22" i="2" s="1"/>
  <c r="L24" i="2"/>
  <c r="N24" i="2" s="1"/>
  <c r="L27" i="2"/>
  <c r="N27" i="2" s="1"/>
  <c r="N30" i="2" l="1"/>
  <c r="N29" i="2"/>
  <c r="N33" i="2" l="1"/>
  <c r="N35" i="2" l="1"/>
  <c r="N34" i="2"/>
  <c r="N36" i="2" l="1"/>
</calcChain>
</file>

<file path=xl/sharedStrings.xml><?xml version="1.0" encoding="utf-8"?>
<sst xmlns="http://schemas.openxmlformats.org/spreadsheetml/2006/main" count="74" uniqueCount="68">
  <si>
    <t xml:space="preserve">        Exhibitor Audiovisual Request Form</t>
  </si>
  <si>
    <t xml:space="preserve">DATE : </t>
  </si>
  <si>
    <t xml:space="preserve">SHOW NAME :  </t>
  </si>
  <si>
    <t xml:space="preserve">CONTACT : </t>
  </si>
  <si>
    <t xml:space="preserve">VENUE :  </t>
  </si>
  <si>
    <t>NS</t>
  </si>
  <si>
    <t>Name</t>
  </si>
  <si>
    <t>Province</t>
  </si>
  <si>
    <t xml:space="preserve">COMPANY : </t>
  </si>
  <si>
    <t xml:space="preserve">ROOM :  </t>
  </si>
  <si>
    <t xml:space="preserve">ADDRESS : </t>
  </si>
  <si>
    <t xml:space="preserve">BOOTH # :  </t>
  </si>
  <si>
    <t xml:space="preserve"># SHOW DAYS :  </t>
  </si>
  <si>
    <t>SELECT…</t>
  </si>
  <si>
    <t xml:space="preserve">INSTALLATION DATE :  </t>
  </si>
  <si>
    <t>CITY</t>
  </si>
  <si>
    <t>PROVINCE</t>
  </si>
  <si>
    <t>POSTAL CODE</t>
  </si>
  <si>
    <t>MM/DD/YYYY</t>
  </si>
  <si>
    <t>TIME</t>
  </si>
  <si>
    <t xml:space="preserve">TEL # : </t>
  </si>
  <si>
    <t xml:space="preserve">DISMANTLE DATE :  </t>
  </si>
  <si>
    <t xml:space="preserve">EMAIL : </t>
  </si>
  <si>
    <t>QTY.</t>
  </si>
  <si>
    <t>DESCRIPTION</t>
  </si>
  <si>
    <t>SHOW RATE</t>
  </si>
  <si>
    <t>TOTAL</t>
  </si>
  <si>
    <t>FLAT SCREEN MONITORS</t>
  </si>
  <si>
    <t>28" 16:9  FLAT SCREEN MONITOR</t>
  </si>
  <si>
    <t>*42" FLAT SCREEN MONITOR &amp; SPEAKERS with 6' CHROME DISPLAY STAND</t>
  </si>
  <si>
    <t>*46" FLAT SCREEN MONITOR &amp; SPEAKERS with 6' CHROME DISPLAY STAND</t>
  </si>
  <si>
    <t>COMPUTERS</t>
  </si>
  <si>
    <t>WINDOWS 2.4 GHz LAPTOP COMPUTER</t>
  </si>
  <si>
    <t>COMPUTER ACCESSORIES</t>
  </si>
  <si>
    <t>SET OF COMPUTER SPEAKERS</t>
  </si>
  <si>
    <t xml:space="preserve">EQUIPMENT  </t>
  </si>
  <si>
    <t xml:space="preserve">Setup and Dismantle  </t>
  </si>
  <si>
    <t>NAME ON CARD :</t>
  </si>
  <si>
    <t xml:space="preserve">SUBTOTAL  </t>
  </si>
  <si>
    <t>CARD NUMBER :</t>
  </si>
  <si>
    <t>GST/HST</t>
  </si>
  <si>
    <t>EXPIRY :</t>
  </si>
  <si>
    <t>SECURITY CODE :</t>
  </si>
  <si>
    <t>PST</t>
  </si>
  <si>
    <t>SIGNATURE :</t>
  </si>
  <si>
    <t xml:space="preserve">*TOTAL  </t>
  </si>
  <si>
    <t xml:space="preserve">* Additional labour may be required </t>
  </si>
  <si>
    <t>BC</t>
  </si>
  <si>
    <t>AB</t>
  </si>
  <si>
    <t>SK</t>
  </si>
  <si>
    <t>MB</t>
  </si>
  <si>
    <t>ON</t>
  </si>
  <si>
    <t>QC</t>
  </si>
  <si>
    <t>NB</t>
  </si>
  <si>
    <t>NL</t>
  </si>
  <si>
    <t>PE</t>
  </si>
  <si>
    <t>YT</t>
  </si>
  <si>
    <t>NT</t>
  </si>
  <si>
    <t>NU</t>
  </si>
  <si>
    <t>POWER SERVICE</t>
  </si>
  <si>
    <t xml:space="preserve">15A STANDARD SERVICE </t>
  </si>
  <si>
    <t>*55" FLAT SCREEN MONITOR &amp; SPEAKERS with 6' CHROME DISPLAY STAND</t>
  </si>
  <si>
    <t>SLIDE ADVANCER</t>
  </si>
  <si>
    <t>All A/V must be ordered in advance. 
Please complete form and return by email to:
mitchell.belyea@encoreglobal.com
For custom quotes, rigging, truss structures and all other, please contact:
Mitchell Belyea
mitchell.belyea@encoreglobal.com
902-393-8359</t>
  </si>
  <si>
    <t>CUA 2022</t>
  </si>
  <si>
    <t>DELTA PRINCE EDWARD</t>
  </si>
  <si>
    <t>HILLSBOROUGH/MALPEQUE/RUSTICO/TRACADIE</t>
  </si>
  <si>
    <t>06-27-2022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</si>
</sst>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[$-409]d\-mmm\-yy;@"/>
    <numFmt numFmtId="166" formatCode="0.000%"/>
    <numFmt numFmtId="167" formatCode="mm/dd/yyyy;@"/>
    <numFmt numFmtId="168" formatCode="hh:mm"/>
  </numFmts>
  <fonts count="19">
    <font>
      <sz val="10"/>
      <name val="Geneva"/>
    </font>
    <font>
      <sz val="8"/>
      <name val="Geneva"/>
      <family val="2"/>
    </font>
    <font>
      <u/>
      <sz val="10"/>
      <color theme="11"/>
      <name val="Geneva"/>
      <family val="2"/>
    </font>
    <font>
      <sz val="10"/>
      <name val="Geneva"/>
      <family val="2"/>
    </font>
    <font>
      <sz val="10"/>
      <name val="Univers LT Std 45 Light"/>
      <family val="2"/>
    </font>
    <font>
      <b/>
      <sz val="11"/>
      <name val="Univers LT Std 45 Light"/>
      <family val="2"/>
    </font>
    <font>
      <b/>
      <sz val="10"/>
      <name val="Univers LT Std 45 Light"/>
      <family val="2"/>
    </font>
    <font>
      <sz val="11"/>
      <name val="Univers LT Std 45 Light"/>
      <family val="2"/>
    </font>
    <font>
      <i/>
      <sz val="11"/>
      <name val="Univers LT Std 45 Light"/>
      <family val="2"/>
    </font>
    <font>
      <sz val="36"/>
      <name val="Chronicle Display Light"/>
      <family val="3"/>
    </font>
    <font>
      <u/>
      <sz val="10"/>
      <color theme="10"/>
      <name val="Geneva"/>
      <family val="2"/>
    </font>
    <font>
      <b/>
      <sz val="16"/>
      <name val="Univers LT Std 45 Light"/>
      <family val="2"/>
    </font>
    <font>
      <b/>
      <sz val="14"/>
      <color rgb="FFFF0000"/>
      <name val="Verdana"/>
      <family val="2"/>
    </font>
    <font>
      <b/>
      <i/>
      <sz val="8"/>
      <name val="Univers LT Std 45 Light"/>
      <family val="2"/>
    </font>
    <font>
      <b/>
      <sz val="11"/>
      <color rgb="FF00B050"/>
      <name val="Univers LT Std 45 Light"/>
      <family val="2"/>
    </font>
    <font>
      <b/>
      <sz val="14"/>
      <color rgb="FF00B050"/>
      <name val="Univers LT Std 45 Light"/>
      <family val="2"/>
    </font>
    <font>
      <sz val="10"/>
      <color rgb="FFFF0000"/>
      <name val="Univers LT Std 45 Light"/>
      <family val="2"/>
    </font>
    <font>
      <sz val="36"/>
      <name val="Univers LT Std 45 Light"/>
    </font>
    <font>
      <b/>
      <sz val="12"/>
      <name val="Univers LT Std 45 Light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44" fontId="7" fillId="0" borderId="13" xfId="23" applyFont="1" applyBorder="1" applyAlignment="1">
      <alignment vertical="center"/>
    </xf>
    <xf numFmtId="44" fontId="7" fillId="0" borderId="13" xfId="23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44" fontId="7" fillId="0" borderId="13" xfId="23" applyFont="1" applyFill="1" applyBorder="1" applyAlignment="1">
      <alignment horizontal="left" vertical="center"/>
    </xf>
    <xf numFmtId="44" fontId="5" fillId="0" borderId="15" xfId="23" applyFont="1" applyFill="1" applyBorder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5" borderId="0" xfId="0" applyFont="1" applyFill="1" applyAlignment="1">
      <alignment horizontal="left" vertical="center"/>
    </xf>
    <xf numFmtId="0" fontId="12" fillId="0" borderId="0" xfId="0" applyFont="1"/>
    <xf numFmtId="0" fontId="5" fillId="0" borderId="0" xfId="0" applyFont="1" applyAlignment="1">
      <alignment horizontal="right" vertical="center"/>
    </xf>
    <xf numFmtId="44" fontId="7" fillId="4" borderId="19" xfId="23" applyFont="1" applyFill="1" applyBorder="1" applyAlignment="1">
      <alignment vertical="center"/>
    </xf>
    <xf numFmtId="0" fontId="5" fillId="3" borderId="1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4" fontId="4" fillId="0" borderId="0" xfId="23" applyFont="1" applyAlignment="1">
      <alignment vertical="center"/>
    </xf>
    <xf numFmtId="44" fontId="6" fillId="0" borderId="0" xfId="23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2" fontId="5" fillId="0" borderId="2" xfId="0" applyNumberFormat="1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 wrapText="1"/>
    </xf>
    <xf numFmtId="8" fontId="7" fillId="0" borderId="25" xfId="0" applyNumberFormat="1" applyFont="1" applyBorder="1" applyAlignment="1" applyProtection="1">
      <alignment horizontal="center" vertical="center"/>
      <protection locked="0"/>
    </xf>
    <xf numFmtId="44" fontId="7" fillId="0" borderId="3" xfId="23" applyFont="1" applyBorder="1" applyAlignment="1">
      <alignment horizontal="center" vertical="center"/>
    </xf>
    <xf numFmtId="44" fontId="7" fillId="0" borderId="4" xfId="23" applyFont="1" applyBorder="1" applyAlignment="1">
      <alignment horizontal="center" vertical="center"/>
    </xf>
    <xf numFmtId="44" fontId="7" fillId="0" borderId="5" xfId="23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4" fontId="7" fillId="0" borderId="23" xfId="23" applyFont="1" applyFill="1" applyBorder="1" applyAlignment="1">
      <alignment vertical="center"/>
    </xf>
    <xf numFmtId="8" fontId="5" fillId="0" borderId="6" xfId="0" applyNumberFormat="1" applyFont="1" applyBorder="1" applyAlignment="1" applyProtection="1">
      <alignment horizontal="center" vertical="center"/>
      <protection locked="0"/>
    </xf>
    <xf numFmtId="10" fontId="0" fillId="0" borderId="0" xfId="0" applyNumberFormat="1"/>
    <xf numFmtId="0" fontId="1" fillId="0" borderId="0" xfId="0" applyFont="1" applyAlignment="1">
      <alignment wrapText="1"/>
    </xf>
    <xf numFmtId="166" fontId="0" fillId="0" borderId="0" xfId="0" applyNumberFormat="1"/>
    <xf numFmtId="164" fontId="7" fillId="0" borderId="13" xfId="23" applyNumberFormat="1" applyFont="1" applyFill="1" applyBorder="1" applyAlignment="1">
      <alignment vertical="center"/>
    </xf>
    <xf numFmtId="9" fontId="7" fillId="0" borderId="0" xfId="0" applyNumberFormat="1" applyFont="1" applyAlignment="1">
      <alignment horizontal="center" vertical="center"/>
    </xf>
    <xf numFmtId="44" fontId="5" fillId="0" borderId="25" xfId="23" applyFont="1" applyFill="1" applyBorder="1" applyAlignment="1">
      <alignment horizontal="left" vertical="center"/>
    </xf>
    <xf numFmtId="165" fontId="5" fillId="0" borderId="0" xfId="0" quotePrefix="1" applyNumberFormat="1" applyFont="1" applyAlignment="1">
      <alignment horizontal="left" vertical="center"/>
    </xf>
    <xf numFmtId="9" fontId="5" fillId="0" borderId="4" xfId="7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 wrapText="1"/>
    </xf>
    <xf numFmtId="44" fontId="7" fillId="0" borderId="2" xfId="23" applyFont="1" applyBorder="1" applyAlignment="1">
      <alignment horizontal="center" vertical="center"/>
    </xf>
    <xf numFmtId="44" fontId="7" fillId="4" borderId="16" xfId="23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7" fillId="6" borderId="12" xfId="0" applyFont="1" applyFill="1" applyBorder="1" applyAlignment="1" applyProtection="1">
      <alignment horizontal="center" vertical="center"/>
      <protection locked="0"/>
    </xf>
    <xf numFmtId="17" fontId="7" fillId="0" borderId="0" xfId="0" quotePrefix="1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15" fontId="13" fillId="0" borderId="0" xfId="0" applyNumberFormat="1" applyFont="1" applyAlignment="1">
      <alignment vertical="center"/>
    </xf>
    <xf numFmtId="15" fontId="13" fillId="0" borderId="0" xfId="0" applyNumberFormat="1" applyFont="1" applyAlignment="1">
      <alignment horizontal="center" vertical="center"/>
    </xf>
    <xf numFmtId="49" fontId="7" fillId="6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168" fontId="7" fillId="0" borderId="5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6" fillId="7" borderId="0" xfId="0" applyFont="1" applyFill="1" applyAlignment="1">
      <alignment vertical="center"/>
    </xf>
    <xf numFmtId="2" fontId="5" fillId="0" borderId="3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horizontal="right" vertical="center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8" fontId="7" fillId="0" borderId="0" xfId="0" applyNumberFormat="1" applyFont="1" applyAlignment="1" applyProtection="1">
      <alignment horizontal="center" vertical="center"/>
      <protection locked="0"/>
    </xf>
    <xf numFmtId="49" fontId="5" fillId="6" borderId="6" xfId="0" applyNumberFormat="1" applyFont="1" applyFill="1" applyBorder="1" applyAlignment="1" applyProtection="1">
      <alignment horizontal="center" vertical="center"/>
      <protection locked="0"/>
    </xf>
    <xf numFmtId="49" fontId="5" fillId="6" borderId="7" xfId="0" applyNumberFormat="1" applyFont="1" applyFill="1" applyBorder="1" applyAlignment="1" applyProtection="1">
      <alignment horizontal="center" vertical="center"/>
      <protection locked="0"/>
    </xf>
    <xf numFmtId="49" fontId="5" fillId="6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right" vertical="center"/>
    </xf>
    <xf numFmtId="49" fontId="5" fillId="6" borderId="26" xfId="0" applyNumberFormat="1" applyFont="1" applyFill="1" applyBorder="1" applyAlignment="1" applyProtection="1">
      <alignment horizontal="center" vertical="center"/>
      <protection locked="0"/>
    </xf>
    <xf numFmtId="49" fontId="5" fillId="6" borderId="25" xfId="0" applyNumberFormat="1" applyFont="1" applyFill="1" applyBorder="1" applyAlignment="1" applyProtection="1">
      <alignment horizontal="center" vertical="center"/>
      <protection locked="0"/>
    </xf>
    <xf numFmtId="49" fontId="5" fillId="6" borderId="27" xfId="0" applyNumberFormat="1" applyFont="1" applyFill="1" applyBorder="1" applyAlignment="1" applyProtection="1">
      <alignment horizontal="center" vertical="center"/>
      <protection locked="0"/>
    </xf>
    <xf numFmtId="49" fontId="5" fillId="6" borderId="28" xfId="0" applyNumberFormat="1" applyFont="1" applyFill="1" applyBorder="1" applyAlignment="1" applyProtection="1">
      <alignment horizontal="center" vertical="center"/>
      <protection locked="0"/>
    </xf>
    <xf numFmtId="49" fontId="5" fillId="6" borderId="29" xfId="0" applyNumberFormat="1" applyFont="1" applyFill="1" applyBorder="1" applyAlignment="1" applyProtection="1">
      <alignment horizontal="center" vertical="center"/>
      <protection locked="0"/>
    </xf>
    <xf numFmtId="49" fontId="5" fillId="6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4" fontId="7" fillId="4" borderId="24" xfId="23" applyFont="1" applyFill="1" applyBorder="1" applyAlignment="1">
      <alignment horizontal="center" vertical="center"/>
    </xf>
    <xf numFmtId="44" fontId="7" fillId="4" borderId="1" xfId="23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5" fillId="3" borderId="20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167" fontId="15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6" borderId="2" xfId="0" applyNumberFormat="1" applyFont="1" applyFill="1" applyBorder="1" applyAlignment="1" applyProtection="1">
      <alignment horizontal="center" vertical="center"/>
      <protection locked="0"/>
    </xf>
    <xf numFmtId="49" fontId="7" fillId="6" borderId="3" xfId="0" applyNumberFormat="1" applyFont="1" applyFill="1" applyBorder="1" applyAlignment="1" applyProtection="1">
      <alignment horizontal="center" vertical="center"/>
      <protection locked="0"/>
    </xf>
    <xf numFmtId="49" fontId="7" fillId="6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49" fontId="4" fillId="6" borderId="2" xfId="0" applyNumberFormat="1" applyFont="1" applyFill="1" applyBorder="1" applyAlignment="1" applyProtection="1">
      <alignment horizontal="center" vertical="center"/>
      <protection locked="0"/>
    </xf>
    <xf numFmtId="49" fontId="4" fillId="6" borderId="3" xfId="0" applyNumberFormat="1" applyFont="1" applyFill="1" applyBorder="1" applyAlignment="1" applyProtection="1">
      <alignment horizontal="center" vertical="center"/>
      <protection locked="0"/>
    </xf>
    <xf numFmtId="49" fontId="4" fillId="6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56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7" fontId="7" fillId="0" borderId="2" xfId="0" applyNumberFormat="1" applyFont="1" applyBorder="1" applyAlignment="1">
      <alignment horizontal="center" vertical="center"/>
    </xf>
    <xf numFmtId="167" fontId="7" fillId="0" borderId="3" xfId="0" applyNumberFormat="1" applyFont="1" applyBorder="1" applyAlignment="1">
      <alignment horizontal="center" vertical="center"/>
    </xf>
    <xf numFmtId="167" fontId="7" fillId="0" borderId="4" xfId="0" applyNumberFormat="1" applyFont="1" applyBorder="1" applyAlignment="1">
      <alignment horizontal="center" vertical="center"/>
    </xf>
    <xf numFmtId="15" fontId="13" fillId="0" borderId="0" xfId="0" applyNumberFormat="1" applyFont="1" applyAlignment="1">
      <alignment horizontal="center" vertical="center"/>
    </xf>
  </cellXfs>
  <cellStyles count="71">
    <cellStyle name="Currency" xfId="23" builtinId="4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9" builtinId="9" hidden="1"/>
    <cellStyle name="Followed Hyperlink" xfId="53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68" builtinId="9" hidden="1"/>
    <cellStyle name="Followed Hyperlink" xfId="66" builtinId="9" hidden="1"/>
    <cellStyle name="Followed Hyperlink" xfId="64" builtinId="9" hidden="1"/>
    <cellStyle name="Followed Hyperlink" xfId="62" builtinId="9" hidden="1"/>
    <cellStyle name="Followed Hyperlink" xfId="60" builtinId="9" hidden="1"/>
    <cellStyle name="Followed Hyperlink" xfId="58" builtinId="9" hidden="1"/>
    <cellStyle name="Followed Hyperlink" xfId="55" builtinId="9" hidden="1"/>
    <cellStyle name="Followed Hyperlink" xfId="51" builtinId="9" hidden="1"/>
    <cellStyle name="Followed Hyperlink" xfId="47" builtinId="9" hidden="1"/>
    <cellStyle name="Followed Hyperlink" xfId="44" builtinId="9" hidden="1"/>
    <cellStyle name="Followed Hyperlink" xfId="42" builtinId="9" hidden="1"/>
    <cellStyle name="Followed Hyperlink" xfId="40" builtinId="9" hidden="1"/>
    <cellStyle name="Followed Hyperlink" xfId="38" builtinId="9" hidden="1"/>
    <cellStyle name="Followed Hyperlink" xfId="36" builtinId="9" hidden="1"/>
    <cellStyle name="Followed Hyperlink" xfId="34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3" builtinId="9" hidden="1"/>
    <cellStyle name="Followed Hyperlink" xfId="32" builtinId="9" hidden="1"/>
    <cellStyle name="Followed Hyperlink" xfId="28" builtinId="9" hidden="1"/>
    <cellStyle name="Followed Hyperlink" xfId="24" builtinId="9" hidden="1"/>
    <cellStyle name="Followed Hyperlink" xfId="19" builtinId="9" hidden="1"/>
    <cellStyle name="Followed Hyperlink" xfId="15" builtinId="9" hidden="1"/>
    <cellStyle name="Followed Hyperlink" xfId="11" builtinId="9" hidden="1"/>
    <cellStyle name="Followed Hyperlink" xfId="5" builtinId="9" hidden="1"/>
    <cellStyle name="Followed Hyperlink" xfId="6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7" builtinId="9" hidden="1"/>
    <cellStyle name="Followed Hyperlink" xfId="3" builtinId="9" hidden="1"/>
    <cellStyle name="Followed Hyperlink" xfId="4" builtinId="9" hidden="1"/>
    <cellStyle name="Followed Hyperlink" xfId="2" builtinId="9" hidden="1"/>
    <cellStyle name="Followed Hyperlink" xfId="1" builtinId="9" hidden="1"/>
    <cellStyle name="Hyperlink" xfId="52" builtinId="8" hidden="1"/>
    <cellStyle name="Hyperlink" xfId="54" builtinId="8" hidden="1"/>
    <cellStyle name="Hyperlink" xfId="48" builtinId="8" hidden="1"/>
    <cellStyle name="Hyperlink" xfId="50" builtinId="8" hidden="1"/>
    <cellStyle name="Hyperlink" xfId="46" builtinId="8" hidden="1"/>
    <cellStyle name="Hyperlink" xfId="56" builtinId="8"/>
    <cellStyle name="Normal" xfId="0" builtinId="0"/>
    <cellStyle name="Percent" xfId="7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1E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825500</xdr:colOff>
      <xdr:row>0</xdr:row>
      <xdr:rowOff>641350</xdr:rowOff>
    </xdr:from>
    <xdr:to>
      <xdr:col>8</xdr:col>
      <xdr:colOff>720725</xdr:colOff>
      <xdr:row>1</xdr:row>
      <xdr:rowOff>44450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80100" y="641350"/>
          <a:ext cx="5305425" cy="39370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i="1"/>
            <a:t>Fill in fields</a:t>
          </a:r>
          <a:r>
            <a:rPr lang="en-US" sz="1600" i="1" baseline="0"/>
            <a:t> shaded green.</a:t>
          </a:r>
          <a:endParaRPr lang="en-US" sz="1600" i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2</xdr:row>
      <xdr:rowOff>241300</xdr:rowOff>
    </xdr:to>
    <xdr:pic>
      <xdr:nvPicPr>
        <xdr:cNvPr id="6" name="Picture 5" descr="Encore Logo">
          <a:extLst>
            <a:ext uri="{FF2B5EF4-FFF2-40B4-BE49-F238E27FC236}">
              <a16:creationId xmlns:a16="http://schemas.microsoft.com/office/drawing/2014/main" id="{33759539-E14E-4C56-8325-19179EACE9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68900" cy="1409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7"/>
  <sheetViews>
    <sheetView showGridLines="0" showRowColHeaders="0" tabSelected="1" view="pageBreakPreview" topLeftCell="A28" zoomScale="75" zoomScaleNormal="100" zoomScaleSheetLayoutView="75" workbookViewId="0">
      <selection activeCell="H1" sqref="H1:N3"/>
    </sheetView>
  </sheetViews>
  <sheetFormatPr defaultColWidth="8.7265625" defaultRowHeight="12.5"/>
  <cols>
    <col min="1" max="1" width="20.7265625" style="2" customWidth="1"/>
    <col min="2" max="4" width="12.7265625" style="1" customWidth="1"/>
    <col min="5" max="5" width="19" style="1" customWidth="1"/>
    <col min="6" max="6" width="18.7265625" style="1" customWidth="1"/>
    <col min="7" max="8" width="12.7265625" style="1" customWidth="1"/>
    <col min="9" max="9" width="13.7265625" style="1" bestFit="1" customWidth="1"/>
    <col min="10" max="10" width="9.26953125" style="1" bestFit="1" customWidth="1"/>
    <col min="11" max="11" width="41.1796875" style="1" bestFit="1" customWidth="1"/>
    <col min="12" max="12" width="16.7265625" style="1" customWidth="1"/>
    <col min="13" max="13" width="8.7265625" style="1" customWidth="1"/>
    <col min="14" max="14" width="20.7265625" style="1" customWidth="1"/>
    <col min="15" max="15" width="10.26953125" style="1" bestFit="1" customWidth="1"/>
    <col min="16" max="16384" width="8.7265625" style="1"/>
  </cols>
  <sheetData>
    <row r="1" spans="1:15" ht="78" customHeight="1">
      <c r="A1" s="120"/>
      <c r="B1" s="120"/>
      <c r="C1" s="120"/>
      <c r="D1" s="120"/>
      <c r="E1" s="120"/>
      <c r="F1" s="118"/>
      <c r="G1" s="118"/>
      <c r="H1" s="121" t="s">
        <v>0</v>
      </c>
      <c r="I1" s="122"/>
      <c r="J1" s="122"/>
      <c r="K1" s="122"/>
      <c r="L1" s="122"/>
      <c r="M1" s="122"/>
      <c r="N1" s="122"/>
    </row>
    <row r="2" spans="1:15" ht="14.15" customHeight="1">
      <c r="A2" s="120"/>
      <c r="B2" s="120"/>
      <c r="C2" s="120"/>
      <c r="D2" s="120"/>
      <c r="E2" s="120"/>
      <c r="F2" s="119"/>
      <c r="G2" s="119"/>
      <c r="H2" s="122"/>
      <c r="I2" s="122"/>
      <c r="J2" s="122"/>
      <c r="K2" s="122"/>
      <c r="L2" s="122"/>
      <c r="M2" s="122"/>
      <c r="N2" s="122"/>
    </row>
    <row r="3" spans="1:15" ht="37.4" customHeight="1">
      <c r="A3" s="120"/>
      <c r="B3" s="120"/>
      <c r="C3" s="120"/>
      <c r="D3" s="120"/>
      <c r="E3" s="120"/>
      <c r="F3" s="7"/>
      <c r="G3" s="7"/>
      <c r="H3" s="122"/>
      <c r="I3" s="122"/>
      <c r="J3" s="122"/>
      <c r="K3" s="122"/>
      <c r="L3" s="122"/>
      <c r="M3" s="122"/>
      <c r="N3" s="122"/>
    </row>
    <row r="4" spans="1:15" ht="29.15" customHeight="1">
      <c r="A4" s="18" t="s">
        <v>1</v>
      </c>
      <c r="B4" s="113">
        <f ca="1">TODAY()</f>
        <v>43230</v>
      </c>
      <c r="C4" s="113"/>
      <c r="D4" s="17"/>
      <c r="E4" s="17"/>
      <c r="F4" s="17"/>
      <c r="G4" s="17"/>
      <c r="H4" s="7"/>
      <c r="I4" s="18" t="s">
        <v>2</v>
      </c>
      <c r="J4" s="89" t="s">
        <v>64</v>
      </c>
      <c r="K4" s="90"/>
      <c r="L4" s="90"/>
      <c r="M4" s="90"/>
      <c r="N4" s="110"/>
    </row>
    <row r="5" spans="1:15" ht="29.15" customHeight="1">
      <c r="A5" s="58" t="s">
        <v>3</v>
      </c>
      <c r="B5" s="102"/>
      <c r="C5" s="103"/>
      <c r="D5" s="103"/>
      <c r="E5" s="103"/>
      <c r="F5" s="104"/>
      <c r="G5" s="7"/>
      <c r="H5" s="7"/>
      <c r="I5" s="18" t="s">
        <v>4</v>
      </c>
      <c r="J5" s="89" t="s">
        <v>65</v>
      </c>
      <c r="K5" s="90"/>
      <c r="L5" s="90"/>
      <c r="M5" s="110"/>
      <c r="N5" s="63" t="s">
        <v>55</v>
      </c>
    </row>
    <row r="6" spans="1:15" ht="15" customHeight="1">
      <c r="A6" s="111"/>
      <c r="B6" s="111"/>
      <c r="C6" s="111"/>
      <c r="D6" s="111"/>
      <c r="E6" s="111"/>
      <c r="F6" s="111"/>
      <c r="G6" s="111"/>
      <c r="H6" s="111"/>
      <c r="I6" s="111"/>
      <c r="J6" s="60"/>
      <c r="K6" s="111" t="s">
        <v>6</v>
      </c>
      <c r="L6" s="111"/>
      <c r="M6" s="111"/>
      <c r="N6" s="57" t="s">
        <v>7</v>
      </c>
    </row>
    <row r="7" spans="1:15" ht="29.15" customHeight="1">
      <c r="A7" s="58" t="s">
        <v>8</v>
      </c>
      <c r="B7" s="102"/>
      <c r="C7" s="103"/>
      <c r="D7" s="103"/>
      <c r="E7" s="103"/>
      <c r="F7" s="104"/>
      <c r="G7" s="7"/>
      <c r="H7" s="7"/>
      <c r="I7" s="18" t="s">
        <v>9</v>
      </c>
      <c r="J7" s="99" t="s">
        <v>66</v>
      </c>
      <c r="K7" s="100"/>
      <c r="L7" s="100"/>
      <c r="M7" s="100"/>
      <c r="N7" s="101"/>
    </row>
    <row r="8" spans="1:15" ht="29.15" customHeight="1">
      <c r="A8" s="58" t="s">
        <v>10</v>
      </c>
      <c r="B8" s="102"/>
      <c r="C8" s="103"/>
      <c r="D8" s="103"/>
      <c r="E8" s="103"/>
      <c r="F8" s="104"/>
      <c r="G8" s="7"/>
      <c r="H8" s="7"/>
      <c r="I8" s="18" t="s">
        <v>11</v>
      </c>
      <c r="J8" s="102"/>
      <c r="K8" s="103"/>
      <c r="L8" s="103"/>
      <c r="M8" s="103"/>
      <c r="N8" s="104"/>
    </row>
    <row r="9" spans="1:15" ht="29.15" customHeight="1">
      <c r="A9" s="58" t="s">
        <v>10</v>
      </c>
      <c r="B9" s="102"/>
      <c r="C9" s="103"/>
      <c r="D9" s="103"/>
      <c r="E9" s="103"/>
      <c r="F9" s="104"/>
      <c r="G9" s="7"/>
      <c r="H9" s="7"/>
      <c r="I9" s="18" t="s">
        <v>12</v>
      </c>
      <c r="J9" s="99">
        <v>3</v>
      </c>
      <c r="K9" s="100"/>
      <c r="L9" s="100"/>
      <c r="M9" s="100"/>
      <c r="N9" s="101"/>
    </row>
    <row r="10" spans="1:15" ht="28.5" customHeight="1">
      <c r="A10" s="18"/>
      <c r="B10" s="102"/>
      <c r="C10" s="103"/>
      <c r="D10" s="104"/>
      <c r="E10" s="62" t="s">
        <v>13</v>
      </c>
      <c r="F10" s="62"/>
      <c r="G10" s="7"/>
      <c r="H10" s="124" t="s">
        <v>14</v>
      </c>
      <c r="I10" s="124"/>
      <c r="J10" s="125">
        <v>43273</v>
      </c>
      <c r="K10" s="126"/>
      <c r="L10" s="126"/>
      <c r="M10" s="127"/>
      <c r="N10" s="64"/>
    </row>
    <row r="11" spans="1:15" ht="15" customHeight="1">
      <c r="A11" s="18"/>
      <c r="B11" s="112" t="s">
        <v>15</v>
      </c>
      <c r="C11" s="112"/>
      <c r="D11" s="112"/>
      <c r="E11" s="54" t="s">
        <v>16</v>
      </c>
      <c r="F11" s="54" t="s">
        <v>17</v>
      </c>
      <c r="G11" s="7"/>
      <c r="H11" s="18"/>
      <c r="I11" s="18"/>
      <c r="J11" s="128" t="s">
        <v>18</v>
      </c>
      <c r="K11" s="128"/>
      <c r="L11" s="128"/>
      <c r="M11" s="128"/>
      <c r="N11" s="61" t="s">
        <v>19</v>
      </c>
    </row>
    <row r="12" spans="1:15" ht="29.15" customHeight="1">
      <c r="A12" s="58" t="s">
        <v>20</v>
      </c>
      <c r="B12" s="102"/>
      <c r="C12" s="103"/>
      <c r="D12" s="103"/>
      <c r="E12" s="103"/>
      <c r="F12" s="104"/>
      <c r="G12" s="7"/>
      <c r="H12" s="124" t="s">
        <v>21</v>
      </c>
      <c r="I12" s="124"/>
      <c r="J12" s="125" t="s">
        <v>67</v>
      </c>
      <c r="K12" s="126"/>
      <c r="L12" s="126"/>
      <c r="M12" s="127"/>
      <c r="N12" s="64"/>
    </row>
    <row r="13" spans="1:15" ht="29.15" customHeight="1">
      <c r="A13" s="59" t="s">
        <v>22</v>
      </c>
      <c r="B13" s="107"/>
      <c r="C13" s="108"/>
      <c r="D13" s="108"/>
      <c r="E13" s="108"/>
      <c r="F13" s="109"/>
      <c r="G13" s="7"/>
      <c r="H13" s="123"/>
      <c r="I13" s="123"/>
      <c r="J13" s="98"/>
      <c r="K13" s="98"/>
      <c r="L13" s="98"/>
      <c r="M13" s="98"/>
      <c r="N13" s="98"/>
      <c r="O13" s="2"/>
    </row>
    <row r="14" spans="1:15" ht="29.15" customHeight="1" thickBo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5" s="3" customFormat="1" ht="29.15" customHeight="1">
      <c r="A15" s="20" t="s">
        <v>23</v>
      </c>
      <c r="B15" s="96" t="s">
        <v>24</v>
      </c>
      <c r="C15" s="97"/>
      <c r="D15" s="97"/>
      <c r="E15" s="97"/>
      <c r="F15" s="97"/>
      <c r="G15" s="97"/>
      <c r="H15" s="97"/>
      <c r="I15" s="48"/>
      <c r="J15" s="49"/>
      <c r="K15" s="53"/>
      <c r="L15" s="105" t="s">
        <v>25</v>
      </c>
      <c r="M15" s="106"/>
      <c r="N15" s="9" t="s">
        <v>26</v>
      </c>
    </row>
    <row r="16" spans="1:15" s="3" customFormat="1" ht="29.15" customHeight="1">
      <c r="A16" s="21"/>
      <c r="B16" s="116" t="s">
        <v>27</v>
      </c>
      <c r="C16" s="117"/>
      <c r="D16" s="117"/>
      <c r="E16" s="117"/>
      <c r="F16" s="117"/>
      <c r="G16" s="117"/>
      <c r="H16" s="117"/>
      <c r="I16" s="25"/>
      <c r="J16" s="114"/>
      <c r="K16" s="114"/>
      <c r="L16" s="114"/>
      <c r="M16" s="114"/>
      <c r="N16" s="115"/>
    </row>
    <row r="17" spans="1:15" ht="29.15" customHeight="1">
      <c r="A17" s="55"/>
      <c r="B17" s="93" t="s">
        <v>28</v>
      </c>
      <c r="C17" s="94"/>
      <c r="D17" s="94"/>
      <c r="E17" s="94"/>
      <c r="F17" s="94"/>
      <c r="G17" s="94"/>
      <c r="H17" s="94"/>
      <c r="I17" s="95"/>
      <c r="J17" s="36">
        <v>160</v>
      </c>
      <c r="K17" s="50"/>
      <c r="L17" s="34">
        <f t="shared" ref="L17:L20" si="0">IF($J$9=1,J17,IF($J$9=2,J17*1.75,IF($J$9=3,J17*2.5)))</f>
        <v>400</v>
      </c>
      <c r="M17" s="35"/>
      <c r="N17" s="10">
        <f>A17*L17</f>
        <v>0</v>
      </c>
      <c r="O17" s="28"/>
    </row>
    <row r="18" spans="1:15" ht="29.15" customHeight="1">
      <c r="A18" s="55"/>
      <c r="B18" s="93" t="s">
        <v>29</v>
      </c>
      <c r="C18" s="94"/>
      <c r="D18" s="94"/>
      <c r="E18" s="94"/>
      <c r="F18" s="94"/>
      <c r="G18" s="94"/>
      <c r="H18" s="94"/>
      <c r="I18" s="94"/>
      <c r="J18" s="36">
        <v>378.5</v>
      </c>
      <c r="K18" s="50"/>
      <c r="L18" s="34">
        <f t="shared" si="0"/>
        <v>946.25</v>
      </c>
      <c r="M18" s="35"/>
      <c r="N18" s="10">
        <f t="shared" ref="N18:N20" si="1">A18*L18</f>
        <v>0</v>
      </c>
      <c r="O18" s="28"/>
    </row>
    <row r="19" spans="1:15" ht="29.15" customHeight="1">
      <c r="A19" s="55"/>
      <c r="B19" s="93" t="s">
        <v>30</v>
      </c>
      <c r="C19" s="94"/>
      <c r="D19" s="94"/>
      <c r="E19" s="94"/>
      <c r="F19" s="94"/>
      <c r="G19" s="94"/>
      <c r="H19" s="94"/>
      <c r="I19" s="94"/>
      <c r="J19" s="36">
        <v>401</v>
      </c>
      <c r="K19" s="50"/>
      <c r="L19" s="34">
        <f t="shared" si="0"/>
        <v>1002.5</v>
      </c>
      <c r="M19" s="35"/>
      <c r="N19" s="10">
        <f t="shared" si="1"/>
        <v>0</v>
      </c>
      <c r="O19" s="28"/>
    </row>
    <row r="20" spans="1:15" ht="29.15" customHeight="1">
      <c r="A20" s="55"/>
      <c r="B20" s="93" t="s">
        <v>61</v>
      </c>
      <c r="C20" s="94"/>
      <c r="D20" s="94"/>
      <c r="E20" s="94"/>
      <c r="F20" s="94"/>
      <c r="G20" s="94"/>
      <c r="H20" s="94"/>
      <c r="I20" s="94"/>
      <c r="J20" s="36">
        <v>575</v>
      </c>
      <c r="K20" s="50"/>
      <c r="L20" s="34">
        <f t="shared" si="0"/>
        <v>1437.5</v>
      </c>
      <c r="M20" s="35"/>
      <c r="N20" s="10">
        <f t="shared" si="1"/>
        <v>0</v>
      </c>
      <c r="O20" s="28"/>
    </row>
    <row r="21" spans="1:15" s="3" customFormat="1" ht="29.15" customHeight="1">
      <c r="A21" s="22"/>
      <c r="B21" s="91" t="s">
        <v>31</v>
      </c>
      <c r="C21" s="92"/>
      <c r="D21" s="92"/>
      <c r="E21" s="92"/>
      <c r="F21" s="92"/>
      <c r="G21" s="92"/>
      <c r="H21" s="92"/>
      <c r="I21" s="24"/>
      <c r="J21" s="24"/>
      <c r="K21" s="24"/>
      <c r="L21" s="24"/>
      <c r="M21" s="24"/>
      <c r="N21" s="4"/>
      <c r="O21" s="29"/>
    </row>
    <row r="22" spans="1:15" ht="29.15" customHeight="1">
      <c r="A22" s="55"/>
      <c r="B22" s="93" t="s">
        <v>32</v>
      </c>
      <c r="C22" s="94"/>
      <c r="D22" s="94"/>
      <c r="E22" s="94"/>
      <c r="F22" s="94"/>
      <c r="G22" s="94"/>
      <c r="H22" s="94"/>
      <c r="I22" s="94"/>
      <c r="J22" s="36">
        <v>223</v>
      </c>
      <c r="K22" s="50"/>
      <c r="L22" s="34">
        <f>IF($J$9=1,J22,IF($J$9=2,J22*1.75,IF($J$9=3,J22*2.5)))</f>
        <v>557.5</v>
      </c>
      <c r="M22" s="35"/>
      <c r="N22" s="10">
        <f>A22*L22</f>
        <v>0</v>
      </c>
      <c r="O22" s="28"/>
    </row>
    <row r="23" spans="1:15" s="3" customFormat="1" ht="29.15" customHeight="1">
      <c r="A23" s="23"/>
      <c r="B23" s="91" t="s">
        <v>33</v>
      </c>
      <c r="C23" s="92"/>
      <c r="D23" s="92"/>
      <c r="E23" s="92"/>
      <c r="F23" s="92"/>
      <c r="G23" s="92"/>
      <c r="H23" s="92"/>
      <c r="I23" s="24"/>
      <c r="J23" s="24"/>
      <c r="K23" s="24"/>
      <c r="L23" s="24"/>
      <c r="M23" s="24"/>
      <c r="N23" s="4"/>
      <c r="O23" s="29"/>
    </row>
    <row r="24" spans="1:15" ht="29.15" customHeight="1">
      <c r="A24" s="55"/>
      <c r="B24" s="93" t="s">
        <v>34</v>
      </c>
      <c r="C24" s="94"/>
      <c r="D24" s="94"/>
      <c r="E24" s="94"/>
      <c r="F24" s="94"/>
      <c r="G24" s="94"/>
      <c r="H24" s="94"/>
      <c r="I24" s="94"/>
      <c r="J24" s="36">
        <v>30</v>
      </c>
      <c r="K24" s="50"/>
      <c r="L24" s="34">
        <f>IF($J$9=1,J24,IF($J$9=2,J24*1.75,IF($J$9=3,J24*2.5)))</f>
        <v>75</v>
      </c>
      <c r="M24" s="35"/>
      <c r="N24" s="10">
        <f>A24*L24</f>
        <v>0</v>
      </c>
      <c r="O24" s="28"/>
    </row>
    <row r="25" spans="1:15" ht="29.15" customHeight="1">
      <c r="A25" s="55"/>
      <c r="B25" s="93" t="s">
        <v>62</v>
      </c>
      <c r="C25" s="94"/>
      <c r="D25" s="94"/>
      <c r="E25" s="94"/>
      <c r="F25" s="94"/>
      <c r="G25" s="94"/>
      <c r="H25" s="94"/>
      <c r="I25" s="95"/>
      <c r="J25" s="36">
        <v>35</v>
      </c>
      <c r="K25" s="50"/>
      <c r="L25" s="34">
        <f>IF($J$9=1,J25,IF($J$9=2,J25*1.75,IF($J$9=3,J25*2.5)))</f>
        <v>87.5</v>
      </c>
      <c r="M25" s="35"/>
      <c r="N25" s="10">
        <f>A25*L25</f>
        <v>0</v>
      </c>
      <c r="O25" s="28"/>
    </row>
    <row r="26" spans="1:15" s="3" customFormat="1" ht="29.15" customHeight="1">
      <c r="A26" s="23"/>
      <c r="B26" s="91" t="s">
        <v>59</v>
      </c>
      <c r="C26" s="92"/>
      <c r="D26" s="92"/>
      <c r="E26" s="92"/>
      <c r="F26" s="92"/>
      <c r="G26" s="92"/>
      <c r="H26" s="92"/>
      <c r="I26" s="24"/>
      <c r="J26" s="24"/>
      <c r="K26" s="24"/>
      <c r="L26" s="24"/>
      <c r="M26" s="24"/>
      <c r="N26" s="4"/>
      <c r="O26" s="29"/>
    </row>
    <row r="27" spans="1:15" ht="29.15" customHeight="1" thickBot="1">
      <c r="A27" s="55"/>
      <c r="B27" s="89" t="s">
        <v>60</v>
      </c>
      <c r="C27" s="90"/>
      <c r="D27" s="90"/>
      <c r="E27" s="90"/>
      <c r="F27" s="90"/>
      <c r="G27" s="90"/>
      <c r="H27" s="90"/>
      <c r="I27" s="90"/>
      <c r="J27" s="36">
        <v>71</v>
      </c>
      <c r="K27" s="50"/>
      <c r="L27" s="34">
        <f>IF($J$9=1,J27,IF($J$9=2,J27*1.75,IF($J$9=3,J27*2.5)))</f>
        <v>177.5</v>
      </c>
      <c r="M27" s="35"/>
      <c r="N27" s="10">
        <f>A27*L27</f>
        <v>0</v>
      </c>
      <c r="O27" s="28"/>
    </row>
    <row r="28" spans="1:15" ht="8.15" customHeight="1">
      <c r="A28" s="15"/>
      <c r="B28" s="12"/>
      <c r="C28" s="12"/>
      <c r="D28" s="12"/>
      <c r="E28" s="12"/>
      <c r="F28" s="12"/>
      <c r="G28" s="12"/>
      <c r="H28" s="16"/>
      <c r="I28" s="16"/>
      <c r="J28" s="87"/>
      <c r="K28" s="88"/>
      <c r="L28" s="88"/>
      <c r="M28" s="51"/>
      <c r="N28" s="19"/>
    </row>
    <row r="29" spans="1:15" ht="29.15" customHeight="1">
      <c r="A29" s="6"/>
      <c r="B29" s="85" t="s">
        <v>63</v>
      </c>
      <c r="C29" s="86"/>
      <c r="D29" s="86"/>
      <c r="E29" s="86"/>
      <c r="F29" s="86"/>
      <c r="G29" s="86"/>
      <c r="H29" s="7"/>
      <c r="I29" s="7"/>
      <c r="J29" s="31"/>
      <c r="K29" s="31"/>
      <c r="L29" s="69" t="s">
        <v>35</v>
      </c>
      <c r="M29" s="70"/>
      <c r="N29" s="11">
        <f>SUM(N17:N27)</f>
        <v>0</v>
      </c>
    </row>
    <row r="30" spans="1:15" ht="29.15" customHeight="1">
      <c r="A30" s="6"/>
      <c r="B30" s="86"/>
      <c r="C30" s="86"/>
      <c r="D30" s="86"/>
      <c r="E30" s="86"/>
      <c r="F30" s="86"/>
      <c r="G30" s="86"/>
      <c r="H30" s="7"/>
      <c r="I30" s="44"/>
      <c r="J30" s="31"/>
      <c r="K30" s="31"/>
      <c r="L30" s="31"/>
      <c r="M30" s="47"/>
      <c r="N30" s="43">
        <f>IF(O30="yes",-N29*M30,0)</f>
        <v>0</v>
      </c>
      <c r="O30" s="2"/>
    </row>
    <row r="31" spans="1:15" ht="29.15" customHeight="1">
      <c r="A31" s="6"/>
      <c r="B31" s="86"/>
      <c r="C31" s="86"/>
      <c r="D31" s="86"/>
      <c r="E31" s="86"/>
      <c r="F31" s="86"/>
      <c r="G31" s="86"/>
      <c r="H31" s="7"/>
      <c r="I31" s="32"/>
      <c r="J31" s="31"/>
      <c r="K31" s="31"/>
      <c r="L31" s="69" t="s">
        <v>36</v>
      </c>
      <c r="M31" s="70"/>
      <c r="N31" s="11">
        <v>73</v>
      </c>
    </row>
    <row r="32" spans="1:15" ht="42.75" customHeight="1" thickBot="1">
      <c r="A32" s="6"/>
      <c r="B32" s="86"/>
      <c r="C32" s="86"/>
      <c r="D32" s="86"/>
      <c r="E32" s="86"/>
      <c r="F32" s="86"/>
      <c r="G32" s="86"/>
      <c r="H32" s="7"/>
      <c r="I32" s="32"/>
      <c r="J32" s="31"/>
      <c r="K32" s="31"/>
      <c r="L32" s="69"/>
      <c r="M32" s="70"/>
      <c r="N32" s="13">
        <v>0</v>
      </c>
    </row>
    <row r="33" spans="1:14" ht="29.15" customHeight="1" thickBot="1">
      <c r="A33" s="18" t="s">
        <v>37</v>
      </c>
      <c r="B33" s="74"/>
      <c r="C33" s="75"/>
      <c r="D33" s="75"/>
      <c r="E33" s="75"/>
      <c r="F33" s="75"/>
      <c r="G33" s="76"/>
      <c r="H33" s="7"/>
      <c r="I33" s="7"/>
      <c r="J33" s="31"/>
      <c r="K33" s="31"/>
      <c r="L33" s="69" t="s">
        <v>38</v>
      </c>
      <c r="M33" s="70"/>
      <c r="N33" s="13">
        <f>IF(N29&gt;0,N29+N30+N31+N32,0)</f>
        <v>0</v>
      </c>
    </row>
    <row r="34" spans="1:14" ht="29.15" customHeight="1" thickBot="1">
      <c r="A34" s="18" t="s">
        <v>39</v>
      </c>
      <c r="B34" s="74"/>
      <c r="C34" s="75"/>
      <c r="D34" s="75"/>
      <c r="E34" s="75"/>
      <c r="F34" s="75"/>
      <c r="G34" s="76"/>
      <c r="H34" s="7"/>
      <c r="I34" s="7"/>
      <c r="J34" s="37"/>
      <c r="K34" s="37"/>
      <c r="L34" s="52" t="s">
        <v>40</v>
      </c>
      <c r="M34" s="65">
        <f>INDEX(Sheet1!$D$2:$D$15,MATCH('FMAV Exhibitor Request Form'!$N$5,Sheet1!$C$2:$C15,0))</f>
        <v>0.15</v>
      </c>
      <c r="N34" s="11">
        <f>+N33*M34</f>
        <v>0</v>
      </c>
    </row>
    <row r="35" spans="1:14" ht="29.15" customHeight="1" thickBot="1">
      <c r="A35" s="18" t="s">
        <v>41</v>
      </c>
      <c r="B35" s="74"/>
      <c r="C35" s="75"/>
      <c r="D35" s="76"/>
      <c r="E35" s="39" t="s">
        <v>42</v>
      </c>
      <c r="F35" s="74"/>
      <c r="G35" s="76"/>
      <c r="H35" s="7"/>
      <c r="I35" s="7"/>
      <c r="J35" s="37"/>
      <c r="K35" s="37"/>
      <c r="L35" s="52" t="s">
        <v>43</v>
      </c>
      <c r="M35" s="66">
        <f>INDEX(Sheet1!$E$2:$E$15,MATCH('FMAV Exhibitor Request Form'!$N$5,Sheet1!$C$2:$C15,0))</f>
        <v>0</v>
      </c>
      <c r="N35" s="38">
        <f>+N33*M35</f>
        <v>0</v>
      </c>
    </row>
    <row r="36" spans="1:14" ht="29.15" customHeight="1" thickBot="1">
      <c r="A36" s="77" t="s">
        <v>44</v>
      </c>
      <c r="B36" s="78"/>
      <c r="C36" s="79"/>
      <c r="D36" s="79"/>
      <c r="E36" s="79"/>
      <c r="F36" s="79"/>
      <c r="G36" s="80"/>
      <c r="H36" s="7"/>
      <c r="I36" s="7"/>
      <c r="J36" s="31"/>
      <c r="K36" s="31"/>
      <c r="L36" s="69" t="s">
        <v>45</v>
      </c>
      <c r="M36" s="70"/>
      <c r="N36" s="14">
        <f>N33+N34+N35</f>
        <v>0</v>
      </c>
    </row>
    <row r="37" spans="1:14" ht="29.15" customHeight="1" thickBot="1">
      <c r="A37" s="77"/>
      <c r="B37" s="81"/>
      <c r="C37" s="82"/>
      <c r="D37" s="82"/>
      <c r="E37" s="82"/>
      <c r="F37" s="82"/>
      <c r="G37" s="83"/>
      <c r="H37" s="7"/>
      <c r="I37" s="7"/>
      <c r="K37" s="46" t="s">
        <v>46</v>
      </c>
      <c r="L37" s="46"/>
      <c r="M37" s="30"/>
      <c r="N37" s="45"/>
    </row>
    <row r="38" spans="1:14" ht="24" customHeight="1">
      <c r="A38" s="6"/>
      <c r="B38" s="18"/>
      <c r="C38" s="18"/>
      <c r="D38" s="33"/>
      <c r="E38" s="33"/>
      <c r="F38" s="33"/>
      <c r="G38" s="33"/>
      <c r="H38" s="6"/>
      <c r="I38" s="6"/>
      <c r="J38" s="7"/>
      <c r="K38" s="7"/>
      <c r="L38" s="7"/>
      <c r="M38" s="7"/>
      <c r="N38" s="56"/>
    </row>
    <row r="39" spans="1:14" ht="354" customHeight="1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47" spans="1:14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spans="1:7">
      <c r="A49" s="5"/>
      <c r="B49" s="5"/>
      <c r="C49" s="5"/>
      <c r="D49" s="5"/>
      <c r="E49" s="5"/>
      <c r="F49" s="5"/>
      <c r="G49" s="5"/>
    </row>
    <row r="50" spans="1:7">
      <c r="A50" s="5"/>
      <c r="B50" s="5"/>
      <c r="C50" s="5"/>
      <c r="D50" s="5"/>
      <c r="E50" s="5"/>
      <c r="F50" s="5"/>
      <c r="G50" s="5"/>
    </row>
    <row r="51" spans="1:7">
      <c r="A51" s="5"/>
      <c r="B51" s="5"/>
      <c r="C51" s="5"/>
      <c r="D51" s="5"/>
      <c r="E51" s="5"/>
      <c r="F51" s="5"/>
      <c r="G51" s="5"/>
    </row>
    <row r="52" spans="1:7">
      <c r="A52" s="5"/>
      <c r="B52" s="5"/>
      <c r="C52" s="5"/>
      <c r="D52" s="5"/>
      <c r="E52" s="5"/>
      <c r="F52" s="5"/>
      <c r="G52" s="5"/>
    </row>
    <row r="53" spans="1:7" ht="14">
      <c r="A53" s="8"/>
      <c r="B53" s="8"/>
      <c r="C53" s="71"/>
      <c r="D53" s="71"/>
      <c r="E53" s="71"/>
      <c r="F53" s="71"/>
      <c r="G53" s="71"/>
    </row>
    <row r="54" spans="1:7" ht="14">
      <c r="A54" s="8"/>
      <c r="B54" s="8"/>
      <c r="C54" s="71"/>
      <c r="D54" s="71"/>
      <c r="E54" s="71"/>
      <c r="F54" s="71"/>
      <c r="G54" s="71"/>
    </row>
    <row r="55" spans="1:7" ht="14">
      <c r="A55" s="8"/>
      <c r="B55" s="8"/>
      <c r="C55" s="71"/>
      <c r="D55" s="71"/>
      <c r="E55" s="26"/>
      <c r="F55" s="27"/>
      <c r="G55" s="27"/>
    </row>
    <row r="56" spans="1:7" ht="14">
      <c r="A56" s="72"/>
      <c r="B56" s="72"/>
      <c r="C56" s="73"/>
      <c r="D56" s="73"/>
      <c r="E56" s="73"/>
      <c r="F56" s="73"/>
      <c r="G56" s="73"/>
    </row>
    <row r="277" spans="1:1" s="68" customFormat="1">
      <c r="A277" s="67"/>
    </row>
  </sheetData>
  <sheetProtection selectLockedCells="1"/>
  <protectedRanges>
    <protectedRange sqref="C33:D34 B53:C54" name="creditcardtype" securityDescriptor="O:WDG:WDD:(A;;CC;;;WD)(A;;CC;;;BU)"/>
    <protectedRange sqref="C5:F5 G4:G5 C7:F12 G7:G13 C6:G6 N5" name="contact" securityDescriptor="O:WDG:WDD:(A;;CC;;;WD)(A;;CC;;;BU)"/>
  </protectedRanges>
  <mergeCells count="61">
    <mergeCell ref="F1:G1"/>
    <mergeCell ref="F2:G2"/>
    <mergeCell ref="A1:E3"/>
    <mergeCell ref="H1:N3"/>
    <mergeCell ref="J4:N4"/>
    <mergeCell ref="J16:N16"/>
    <mergeCell ref="B17:I17"/>
    <mergeCell ref="B18:I18"/>
    <mergeCell ref="B19:I19"/>
    <mergeCell ref="B20:I20"/>
    <mergeCell ref="B16:H16"/>
    <mergeCell ref="J5:M5"/>
    <mergeCell ref="A6:I6"/>
    <mergeCell ref="K6:M6"/>
    <mergeCell ref="B11:D11"/>
    <mergeCell ref="B4:C4"/>
    <mergeCell ref="B5:F5"/>
    <mergeCell ref="B10:D10"/>
    <mergeCell ref="H10:I10"/>
    <mergeCell ref="J10:M10"/>
    <mergeCell ref="J11:M11"/>
    <mergeCell ref="B9:F9"/>
    <mergeCell ref="B15:H15"/>
    <mergeCell ref="J13:N13"/>
    <mergeCell ref="J9:N9"/>
    <mergeCell ref="B7:F7"/>
    <mergeCell ref="L15:M15"/>
    <mergeCell ref="B8:F8"/>
    <mergeCell ref="J8:N8"/>
    <mergeCell ref="B12:F12"/>
    <mergeCell ref="J7:N7"/>
    <mergeCell ref="B13:F13"/>
    <mergeCell ref="H13:I13"/>
    <mergeCell ref="J12:M12"/>
    <mergeCell ref="H12:I12"/>
    <mergeCell ref="B23:H23"/>
    <mergeCell ref="B24:I24"/>
    <mergeCell ref="B25:I25"/>
    <mergeCell ref="B21:H21"/>
    <mergeCell ref="B22:I22"/>
    <mergeCell ref="L29:M29"/>
    <mergeCell ref="L31:M31"/>
    <mergeCell ref="J28:L28"/>
    <mergeCell ref="B27:I27"/>
    <mergeCell ref="B26:H26"/>
    <mergeCell ref="L32:M32"/>
    <mergeCell ref="C55:D55"/>
    <mergeCell ref="A56:B56"/>
    <mergeCell ref="C56:G56"/>
    <mergeCell ref="B33:G33"/>
    <mergeCell ref="B34:G34"/>
    <mergeCell ref="B35:D35"/>
    <mergeCell ref="F35:G35"/>
    <mergeCell ref="A36:A37"/>
    <mergeCell ref="B36:G37"/>
    <mergeCell ref="C54:G54"/>
    <mergeCell ref="C53:G53"/>
    <mergeCell ref="A39:N48"/>
    <mergeCell ref="L33:M33"/>
    <mergeCell ref="L36:M36"/>
    <mergeCell ref="B29:G32"/>
  </mergeCells>
  <phoneticPr fontId="1" type="noConversion"/>
  <dataValidations count="1">
    <dataValidation type="textLength" operator="equal" allowBlank="1" showInputMessage="1" showErrorMessage="1" sqref="F10" xr:uid="{00000000-0002-0000-0000-000000000000}">
      <formula1>7</formula1>
    </dataValidation>
  </dataValidations>
  <pageMargins left="0.51181102362204722" right="0.51181102362204722" top="0.51181102362204722" bottom="0.51181102362204722" header="0.51181102362204722" footer="0.51181102362204722"/>
  <pageSetup scale="41" firstPageNumber="0" fitToHeight="2" orientation="portrait" useFirstPageNumber="1" r:id="rId1"/>
  <headerFooter alignWithMargins="0"/>
  <rowBreaks count="1" manualBreakCount="1">
    <brk id="38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Sheet1!$C$2:$C$15</xm:f>
          </x14:formula1>
          <xm:sqref>E10 N5</xm:sqref>
        </x14:dataValidation>
        <x14:dataValidation type="list" showInputMessage="1" showErrorMessage="1" prompt="Selet the # of show days" xr:uid="{00000000-0002-0000-0000-000002000000}">
          <x14:formula1>
            <xm:f>Sheet1!$C$17:$C$20</xm:f>
          </x14:formula1>
          <xm:sqref>J9:N9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E20"/>
  <sheetViews>
    <sheetView workbookViewId="0">
      <selection activeCell="C20" sqref="C20"/>
    </sheetView>
  </sheetViews>
  <sheetFormatPr defaultColWidth="8.7265625" defaultRowHeight="12.5"/>
  <cols>
    <col min="4" max="4" width="7.453125" bestFit="1" customWidth="1"/>
    <col min="5" max="5" width="7.81640625" customWidth="1"/>
  </cols>
  <sheetData>
    <row r="1" spans="3:5">
      <c r="D1" s="41" t="s">
        <v>40</v>
      </c>
      <c r="E1" s="41" t="s">
        <v>43</v>
      </c>
    </row>
    <row r="2" spans="3:5">
      <c r="C2" t="s">
        <v>47</v>
      </c>
      <c r="D2" s="40">
        <v>0.05</v>
      </c>
      <c r="E2" s="40">
        <v>7.0000000000000007E-2</v>
      </c>
    </row>
    <row r="3" spans="3:5">
      <c r="C3" t="s">
        <v>48</v>
      </c>
      <c r="D3" s="40">
        <v>0.05</v>
      </c>
      <c r="E3" s="40">
        <v>0</v>
      </c>
    </row>
    <row r="4" spans="3:5">
      <c r="C4" t="s">
        <v>49</v>
      </c>
      <c r="D4" s="40">
        <v>0.05</v>
      </c>
      <c r="E4" s="40">
        <v>0</v>
      </c>
    </row>
    <row r="5" spans="3:5">
      <c r="C5" t="s">
        <v>50</v>
      </c>
      <c r="D5" s="40">
        <v>0.05</v>
      </c>
      <c r="E5" s="40">
        <v>0</v>
      </c>
    </row>
    <row r="6" spans="3:5">
      <c r="C6" t="s">
        <v>51</v>
      </c>
      <c r="D6" s="40">
        <v>0.13</v>
      </c>
      <c r="E6" s="40">
        <v>0</v>
      </c>
    </row>
    <row r="7" spans="3:5">
      <c r="C7" t="s">
        <v>52</v>
      </c>
      <c r="D7" s="40">
        <v>0.05</v>
      </c>
      <c r="E7" s="42">
        <v>9.9750000000000005E-2</v>
      </c>
    </row>
    <row r="8" spans="3:5">
      <c r="C8" t="s">
        <v>53</v>
      </c>
      <c r="D8" s="40">
        <v>0.15</v>
      </c>
      <c r="E8" s="40">
        <v>0</v>
      </c>
    </row>
    <row r="9" spans="3:5">
      <c r="C9" t="s">
        <v>5</v>
      </c>
      <c r="D9" s="40">
        <v>0.15</v>
      </c>
      <c r="E9" s="40">
        <v>0</v>
      </c>
    </row>
    <row r="10" spans="3:5">
      <c r="C10" t="s">
        <v>54</v>
      </c>
      <c r="D10" s="40">
        <v>0.15</v>
      </c>
      <c r="E10" s="40">
        <v>0</v>
      </c>
    </row>
    <row r="11" spans="3:5">
      <c r="C11" t="s">
        <v>55</v>
      </c>
      <c r="D11" s="40">
        <v>0.15</v>
      </c>
      <c r="E11" s="40">
        <v>0</v>
      </c>
    </row>
    <row r="12" spans="3:5">
      <c r="C12" t="s">
        <v>56</v>
      </c>
      <c r="D12" s="40">
        <v>0.05</v>
      </c>
      <c r="E12" s="40">
        <v>0</v>
      </c>
    </row>
    <row r="13" spans="3:5">
      <c r="C13" t="s">
        <v>57</v>
      </c>
      <c r="D13" s="40">
        <v>0.05</v>
      </c>
      <c r="E13" s="40">
        <v>0</v>
      </c>
    </row>
    <row r="14" spans="3:5">
      <c r="C14" t="s">
        <v>58</v>
      </c>
      <c r="D14" s="40">
        <v>0.05</v>
      </c>
      <c r="E14" s="40">
        <v>0</v>
      </c>
    </row>
    <row r="15" spans="3:5">
      <c r="C15" t="s">
        <v>13</v>
      </c>
      <c r="D15" s="40">
        <v>0</v>
      </c>
      <c r="E15" s="40">
        <v>0</v>
      </c>
    </row>
    <row r="17" spans="3:5">
      <c r="C17">
        <v>1</v>
      </c>
      <c r="E17" s="40"/>
    </row>
    <row r="18" spans="3:5">
      <c r="C18">
        <v>2</v>
      </c>
      <c r="E18" s="40"/>
    </row>
    <row r="19" spans="3:5">
      <c r="C19">
        <v>3</v>
      </c>
      <c r="E19" s="40"/>
    </row>
    <row r="20" spans="3:5">
      <c r="C20" t="s">
        <v>13</v>
      </c>
    </row>
  </sheetData>
  <sheetProtection algorithmName="SHA-512" hashValue="kYw5Hu9tQwxCHwTu5BVFuQjoc0tAuWapEwXfHNDXJ1r8iopbQYj9oJdrshvryTXSiACuX18DHjo8Pw1Ov4YROA==" saltValue="s77GELsRxAbtLTl6qZ5ul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FMAV Exhibitor Request Form</vt:lpstr>
      <vt:lpstr>Sheet1</vt:lpstr>
      <vt:lpstr>'FMAV Exhibitor Request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TRADE SHOW ORDER FORM</dc:title>
  <dc:subject/>
  <dc:creator>Keith Budgell</dc:creator>
  <cp:keywords/>
  <dc:description/>
  <cp:lastModifiedBy>Tal Erdman</cp:lastModifiedBy>
  <cp:revision/>
  <dcterms:created xsi:type="dcterms:W3CDTF">2001-11-20T15:39:34Z</dcterms:created>
  <dcterms:modified xsi:type="dcterms:W3CDTF">2022-05-11T23:44:19Z</dcterms:modified>
  <cp:category/>
  <cp:contentStatus/>
</cp:coreProperties>
</file>